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esktop\Alpesh Sir presentation\Final Price last last\"/>
    </mc:Choice>
  </mc:AlternateContent>
  <bookViews>
    <workbookView xWindow="0" yWindow="0" windowWidth="28800" windowHeight="12300" activeTab="2"/>
  </bookViews>
  <sheets>
    <sheet name="Sheet1" sheetId="1" r:id="rId1"/>
    <sheet name="updated" sheetId="3" r:id="rId2"/>
    <sheet name="20-3-26" sheetId="4" r:id="rId3"/>
    <sheet name="domain" sheetId="2"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3" i="4" l="1"/>
  <c r="P23" i="4"/>
  <c r="O23" i="4"/>
  <c r="Q17" i="4"/>
  <c r="T37" i="4"/>
  <c r="K14" i="3" l="1"/>
  <c r="Q14" i="4"/>
  <c r="I21" i="4"/>
  <c r="K14" i="4"/>
  <c r="E14" i="4"/>
  <c r="E14" i="3" l="1"/>
  <c r="Q14" i="3"/>
  <c r="E14" i="1" l="1"/>
  <c r="K14" i="1"/>
  <c r="Q14" i="1" l="1"/>
</calcChain>
</file>

<file path=xl/sharedStrings.xml><?xml version="1.0" encoding="utf-8"?>
<sst xmlns="http://schemas.openxmlformats.org/spreadsheetml/2006/main" count="473" uniqueCount="127">
  <si>
    <t>Tools</t>
  </si>
  <si>
    <t>DLP</t>
  </si>
  <si>
    <t>SOC</t>
  </si>
  <si>
    <t>PAM</t>
  </si>
  <si>
    <t xml:space="preserve">WAF </t>
  </si>
  <si>
    <t>Patch Management</t>
  </si>
  <si>
    <t>Encryption</t>
  </si>
  <si>
    <t>AD Self Service</t>
  </si>
  <si>
    <t>Service Desk Plus</t>
  </si>
  <si>
    <t xml:space="preserve">Network Monitoring </t>
  </si>
  <si>
    <t>Endpoint Security Management</t>
  </si>
  <si>
    <t xml:space="preserve">IN HOUSE </t>
  </si>
  <si>
    <t>Scope</t>
  </si>
  <si>
    <t>Price per year</t>
  </si>
  <si>
    <t>XDR</t>
  </si>
  <si>
    <t>Sophos</t>
  </si>
  <si>
    <t>Solution Name</t>
  </si>
  <si>
    <t>Solution Vendor Name</t>
  </si>
  <si>
    <t xml:space="preserve">XTC </t>
  </si>
  <si>
    <t>GTB DLP</t>
  </si>
  <si>
    <t>Teams Computer</t>
  </si>
  <si>
    <t>Audix</t>
  </si>
  <si>
    <t>SecureShield</t>
  </si>
  <si>
    <t>Irajee</t>
  </si>
  <si>
    <t>Sitewall</t>
  </si>
  <si>
    <t>Pagentra</t>
  </si>
  <si>
    <t>250 endpoints</t>
  </si>
  <si>
    <t>30 Device</t>
  </si>
  <si>
    <t>10 User / 100 Device</t>
  </si>
  <si>
    <t>30 website and 4 App</t>
  </si>
  <si>
    <t>ManageEngine</t>
  </si>
  <si>
    <t>PRTG</t>
  </si>
  <si>
    <t>Security Central</t>
  </si>
  <si>
    <t>ITSM</t>
  </si>
  <si>
    <t>AD Manage</t>
  </si>
  <si>
    <t>150 Endpoints 
 60 srvers</t>
  </si>
  <si>
    <t>1 AD</t>
  </si>
  <si>
    <t>2 Technicians (250 IT Assets)</t>
  </si>
  <si>
    <t>ZybiSys</t>
  </si>
  <si>
    <t>100 VM Servers
10 Firewalls
2 L3 Switch
2 Network Device</t>
  </si>
  <si>
    <t>250 Endpoints</t>
  </si>
  <si>
    <t xml:space="preserve"> 24 endpoint and 
10 user licenses</t>
  </si>
  <si>
    <t>NOT PROVIDED</t>
  </si>
  <si>
    <t>TOTAL</t>
  </si>
  <si>
    <t>convergent Wireless pvt ltd</t>
  </si>
  <si>
    <t>500 sencors (without support)</t>
  </si>
  <si>
    <t>Total</t>
  </si>
  <si>
    <t xml:space="preserve">SOFTCELL </t>
  </si>
  <si>
    <t xml:space="preserve">Manage Engine Security Central </t>
  </si>
  <si>
    <t>pending</t>
  </si>
  <si>
    <t xml:space="preserve">pending </t>
  </si>
  <si>
    <t>ADSelfService Plus</t>
  </si>
  <si>
    <t>ServiceDesk Plus Enterprise Edition</t>
  </si>
  <si>
    <t>OpManager Professional Edition</t>
  </si>
  <si>
    <t xml:space="preserve">Password Manager Pro </t>
  </si>
  <si>
    <t>250 Endpoint 
100 server</t>
  </si>
  <si>
    <t>150 Endpoint 60 servers</t>
  </si>
  <si>
    <t>1 AD
59 Server
2 network Switch
2 Firewall</t>
  </si>
  <si>
    <t>5 Admin Unlimited machine</t>
  </si>
  <si>
    <t>2 Admin and 250 assets</t>
  </si>
  <si>
    <t>100 device 2 users</t>
  </si>
  <si>
    <t>include price</t>
  </si>
  <si>
    <t>250 Endpoints 
80 Servers</t>
  </si>
  <si>
    <t>250 Endpoints 
100 Servers</t>
  </si>
  <si>
    <t xml:space="preserve">Note:- </t>
  </si>
  <si>
    <t xml:space="preserve">Questions- Need to confirm that EDR includes 100 Servers also </t>
  </si>
  <si>
    <t>Questions:- In PAM Solution is that 24 endpoints means(servers/network any 24 assets we can add or only endpoints)</t>
  </si>
  <si>
    <t xml:space="preserve">Questions:- All server and storage are in your enviroment and managed by you </t>
  </si>
  <si>
    <t>Questions:- In SOC What is mean by 100vm servers we can add Physical servers also or not</t>
  </si>
  <si>
    <t>Questions:-In SOC We want 180 days hot storage and 2 years cold storage from your side</t>
  </si>
  <si>
    <t>Note:-</t>
  </si>
  <si>
    <t>Question:-Any increase in EPS or Storage exceeding 30% 
of the estimated EPS/Storage will be charged at the prevailing rates at that point in time. Ex. If the estimates is for 200 EPS and if it increases up to 260 EPS, customer will not be 
charged additionally for the increased EPS. Charges for any increase beyond 30% will be applicable annually,</t>
  </si>
  <si>
    <t>Note:- Implementation part price and what about support is there any extra charge of managed all this things</t>
  </si>
  <si>
    <t>Main Domain</t>
  </si>
  <si>
    <t>Lkpsec.in</t>
  </si>
  <si>
    <t>Lkponline.com</t>
  </si>
  <si>
    <t>lkp.net.in</t>
  </si>
  <si>
    <t>Pennypal.in</t>
  </si>
  <si>
    <t>lkpsec.com</t>
  </si>
  <si>
    <t>trading.lkpsec.in</t>
  </si>
  <si>
    <t>xts.lkponline.com</t>
  </si>
  <si>
    <t>uatbackoffice.lkp.net.in</t>
  </si>
  <si>
    <t xml:space="preserve">trading.pennypal.in </t>
  </si>
  <si>
    <t>trade.lkpsec.in</t>
  </si>
  <si>
    <t>ekyc.lkponline.com</t>
  </si>
  <si>
    <t>middlewareapi.lkp.net.in</t>
  </si>
  <si>
    <t>EKYC.pennypal.in</t>
  </si>
  <si>
    <t xml:space="preserve">Broadcastodin.lkpsec.in </t>
  </si>
  <si>
    <t>trading.lkponline.com</t>
  </si>
  <si>
    <t>bo.lkp.net.in</t>
  </si>
  <si>
    <t>REKYC.pennypal.in</t>
  </si>
  <si>
    <t>Intractiveodin.lkpsec.in</t>
  </si>
  <si>
    <t>ivr.lkpsec.in</t>
  </si>
  <si>
    <t>uat.pennypal.in</t>
  </si>
  <si>
    <t>insurance.lkp.net.in</t>
  </si>
  <si>
    <t>boreports.lkpsec.in</t>
  </si>
  <si>
    <t>backoffice.lkp.net.in</t>
  </si>
  <si>
    <t xml:space="preserve"> aims.lkp.net.in</t>
  </si>
  <si>
    <t>hrms.lkp.net.in</t>
  </si>
  <si>
    <t>ra.lkp.net.in</t>
  </si>
  <si>
    <t>pay.lkp.net.in</t>
  </si>
  <si>
    <t>Cloud flare</t>
  </si>
  <si>
    <t>Server Also Includes</t>
  </si>
  <si>
    <t xml:space="preserve">Yes We can add more </t>
  </si>
  <si>
    <t xml:space="preserve">Yes we can add more </t>
  </si>
  <si>
    <t>Sentinol one</t>
  </si>
  <si>
    <t>EDR</t>
  </si>
  <si>
    <t>2 Main Domain</t>
  </si>
  <si>
    <t>Cloud Flare</t>
  </si>
  <si>
    <t>Application</t>
  </si>
  <si>
    <t xml:space="preserve">Pennypal Android </t>
  </si>
  <si>
    <t>Pennypal IOS</t>
  </si>
  <si>
    <t xml:space="preserve">GetSetGrow Android </t>
  </si>
  <si>
    <t>GetSetGrow IOS</t>
  </si>
  <si>
    <t>GetSetZGrow Lite android</t>
  </si>
  <si>
    <t>GetSetZGrow Lite IOS</t>
  </si>
  <si>
    <t>edr</t>
  </si>
  <si>
    <t>dlp</t>
  </si>
  <si>
    <t>soc</t>
  </si>
  <si>
    <t>pam</t>
  </si>
  <si>
    <t>Deployment Charges</t>
  </si>
  <si>
    <t>Zabisys</t>
  </si>
  <si>
    <t xml:space="preserve">Tool </t>
  </si>
  <si>
    <t xml:space="preserve">Price </t>
  </si>
  <si>
    <t xml:space="preserve">Implementaion charge </t>
  </si>
  <si>
    <t xml:space="preserve">Online charge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</si>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</sst>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
  </numFmts>
  <fonts count="12" x14ac:knownFonts="1">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sz val="11"/>
      <color rgb="FF000000"/>
      <name val="Calibri"/>
      <family val="2"/>
    </font>
    <font>
      <sz val="11"/>
      <color rgb="FF006100"/>
      <name val="Calibri"/>
      <family val="2"/>
      <scheme val="minor"/>
    </font>
    <font>
      <sz val="12"/>
      <color rgb="FFFF0000"/>
      <name val="Calibri"/>
      <family val="2"/>
      <scheme val="minor"/>
    </font>
    <font>
      <sz val="14"/>
      <color theme="1"/>
      <name val="Calibri"/>
      <family val="2"/>
      <scheme val="minor"/>
    </font>
    <font>
      <sz val="11"/>
      <color rgb="FF9C0006"/>
      <name val="Calibri"/>
      <family val="2"/>
      <scheme val="minor"/>
    </font>
    <font>
      <sz val="18"/>
      <color theme="1"/>
      <name val="Calibri"/>
      <family val="2"/>
      <scheme val="minor"/>
    </font>
    <font>
      <b/>
      <sz val="18"/>
      <color theme="1"/>
      <name val="Calibri"/>
      <family val="2"/>
      <scheme val="minor"/>
    </font>
    <font>
      <sz val="18"/>
      <color rgb="FF000000"/>
      <name val="Calibri"/>
      <family val="2"/>
    </font>
  </fonts>
  <fills count="8">
    <fill>
      <patternFill patternType="none"/>
    </fill>
    <fill>
      <patternFill patternType="gray125"/>
    </fill>
    <fill>
      <patternFill patternType="solid">
        <fgColor rgb="FF92D050"/>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C000"/>
        <bgColor indexed="64"/>
      </patternFill>
    </fill>
    <fill>
      <patternFill patternType="solid">
        <fgColor rgb="FF00B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0" fontId="5" fillId="4" borderId="0" applyNumberFormat="0" applyBorder="0" applyAlignment="0" applyProtection="0"/>
    <xf numFmtId="0" fontId="8" fillId="5" borderId="0" applyNumberFormat="0" applyBorder="0" applyAlignment="0" applyProtection="0"/>
  </cellStyleXfs>
  <cellXfs count="138">
    <xf numFmtId="0" fontId="0" fillId="0" borderId="0" xfId="0"/>
    <xf numFmtId="0" fontId="3" fillId="2" borderId="1" xfId="0" applyFont="1" applyFill="1" applyBorder="1" applyAlignment="1">
      <alignment horizontal="center" vertical="center" wrapText="1"/>
    </xf>
    <xf numFmtId="0" fontId="3" fillId="0" borderId="1" xfId="0" applyFont="1" applyBorder="1"/>
    <xf numFmtId="0" fontId="0" fillId="0" borderId="1" xfId="0" applyBorder="1"/>
    <xf numFmtId="0" fontId="0" fillId="0" borderId="1" xfId="0" applyBorder="1" applyAlignment="1">
      <alignment wrapText="1"/>
    </xf>
    <xf numFmtId="164" fontId="2"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0" fillId="0" borderId="1" xfId="0" applyBorder="1" applyAlignment="1">
      <alignment horizontal="center" vertical="center"/>
    </xf>
    <xf numFmtId="164" fontId="0" fillId="0" borderId="8" xfId="0" applyNumberFormat="1" applyBorder="1" applyAlignment="1">
      <alignment horizontal="center" vertical="center"/>
    </xf>
    <xf numFmtId="0" fontId="3" fillId="0" borderId="1" xfId="0" applyFont="1" applyFill="1" applyBorder="1" applyAlignment="1">
      <alignment horizontal="center" vertical="center" wrapText="1"/>
    </xf>
    <xf numFmtId="164" fontId="3" fillId="0" borderId="1" xfId="0" applyNumberFormat="1" applyFont="1" applyBorder="1"/>
    <xf numFmtId="164" fontId="3" fillId="0" borderId="1" xfId="0" applyNumberFormat="1" applyFont="1" applyBorder="1" applyAlignment="1">
      <alignment horizontal="center" vertical="center"/>
    </xf>
    <xf numFmtId="3" fontId="0" fillId="0" borderId="1" xfId="0" applyNumberFormat="1" applyBorder="1" applyAlignment="1">
      <alignment horizontal="center" vertical="center"/>
    </xf>
    <xf numFmtId="0" fontId="2" fillId="0" borderId="0" xfId="0" applyFont="1" applyFill="1" applyBorder="1" applyAlignment="1">
      <alignment horizontal="left" vertical="top" wrapText="1"/>
    </xf>
    <xf numFmtId="164" fontId="0" fillId="0" borderId="1" xfId="0" applyNumberFormat="1" applyBorder="1" applyAlignment="1">
      <alignment horizontal="center" vertical="center"/>
    </xf>
    <xf numFmtId="0" fontId="2" fillId="0" borderId="11" xfId="0" applyFont="1" applyBorder="1" applyAlignment="1">
      <alignment horizontal="center" vertical="center"/>
    </xf>
    <xf numFmtId="164" fontId="2" fillId="0" borderId="8" xfId="0" applyNumberFormat="1" applyFont="1" applyBorder="1" applyAlignment="1">
      <alignment horizontal="center" vertical="center"/>
    </xf>
    <xf numFmtId="164" fontId="4" fillId="0" borderId="1" xfId="0" applyNumberFormat="1" applyFont="1" applyBorder="1" applyAlignment="1">
      <alignment horizontal="center" vertical="center"/>
    </xf>
    <xf numFmtId="0" fontId="7" fillId="3" borderId="1" xfId="0" applyFont="1" applyFill="1" applyBorder="1"/>
    <xf numFmtId="0" fontId="0" fillId="0" borderId="1" xfId="0" applyFill="1" applyBorder="1"/>
    <xf numFmtId="0" fontId="5" fillId="4" borderId="0" xfId="1" applyBorder="1" applyAlignment="1">
      <alignment vertical="center" wrapText="1"/>
    </xf>
    <xf numFmtId="0" fontId="5" fillId="4" borderId="0" xfId="1"/>
    <xf numFmtId="0" fontId="0" fillId="0" borderId="1" xfId="0"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0" xfId="0" applyFont="1" applyFill="1" applyBorder="1" applyAlignment="1">
      <alignment horizontal="left" vertical="top" wrapText="1"/>
    </xf>
    <xf numFmtId="0" fontId="3" fillId="0" borderId="0" xfId="0" applyFont="1" applyFill="1" applyBorder="1" applyAlignment="1">
      <alignment horizontal="center" vertical="center" wrapText="1"/>
    </xf>
    <xf numFmtId="0" fontId="0" fillId="0" borderId="0" xfId="0" applyBorder="1"/>
    <xf numFmtId="0" fontId="2" fillId="0" borderId="0" xfId="0" applyFont="1" applyBorder="1" applyAlignment="1">
      <alignment horizontal="center" vertical="center" wrapText="1"/>
    </xf>
    <xf numFmtId="0" fontId="3" fillId="0" borderId="0" xfId="0" applyFont="1" applyBorder="1"/>
    <xf numFmtId="164" fontId="3" fillId="0" borderId="0" xfId="0" applyNumberFormat="1" applyFont="1" applyBorder="1"/>
    <xf numFmtId="164" fontId="3" fillId="0" borderId="0" xfId="0" applyNumberFormat="1" applyFont="1" applyBorder="1" applyAlignment="1">
      <alignment horizontal="center" vertical="center"/>
    </xf>
    <xf numFmtId="0" fontId="8" fillId="5" borderId="1" xfId="2" applyBorder="1"/>
    <xf numFmtId="0" fontId="2" fillId="0" borderId="0" xfId="0" applyFont="1" applyAlignment="1"/>
    <xf numFmtId="0" fontId="0" fillId="0" borderId="0" xfId="0" applyAlignment="1">
      <alignment vertical="top"/>
    </xf>
    <xf numFmtId="0" fontId="2" fillId="6" borderId="1" xfId="0" applyFont="1" applyFill="1" applyBorder="1" applyAlignment="1">
      <alignment horizontal="center" vertical="center" wrapText="1"/>
    </xf>
    <xf numFmtId="164" fontId="0" fillId="3" borderId="1" xfId="0" applyNumberFormat="1" applyFill="1" applyBorder="1" applyAlignment="1">
      <alignment horizontal="center" vertical="center"/>
    </xf>
    <xf numFmtId="0" fontId="0" fillId="0" borderId="0" xfId="0" applyAlignment="1">
      <alignment horizontal="left" vertical="top"/>
    </xf>
    <xf numFmtId="0" fontId="6" fillId="0" borderId="0" xfId="0" applyFont="1" applyAlignment="1">
      <alignment horizontal="left" vertical="top" wrapText="1"/>
    </xf>
    <xf numFmtId="0" fontId="2" fillId="0" borderId="0" xfId="0" applyFont="1" applyAlignment="1">
      <alignment horizontal="center"/>
    </xf>
    <xf numFmtId="0" fontId="2" fillId="0" borderId="0" xfId="0" applyFont="1" applyFill="1" applyBorder="1" applyAlignment="1">
      <alignment horizontal="left" vertical="top" wrapText="1"/>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1" fillId="3"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3" fillId="3" borderId="9" xfId="0" applyFont="1" applyFill="1" applyBorder="1" applyAlignment="1">
      <alignment horizontal="center"/>
    </xf>
    <xf numFmtId="0" fontId="1" fillId="3" borderId="9" xfId="0" applyFont="1" applyFill="1" applyBorder="1" applyAlignment="1">
      <alignment horizont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164" fontId="0" fillId="0" borderId="7" xfId="0" applyNumberFormat="1" applyBorder="1" applyAlignment="1">
      <alignment horizontal="center" vertical="center"/>
    </xf>
    <xf numFmtId="164" fontId="0" fillId="0" borderId="2" xfId="0" applyNumberFormat="1" applyBorder="1" applyAlignment="1">
      <alignment horizontal="center" vertical="center"/>
    </xf>
    <xf numFmtId="0" fontId="3" fillId="0" borderId="0" xfId="0" applyFont="1" applyBorder="1" applyAlignment="1">
      <alignment horizontal="center"/>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164" fontId="2" fillId="0" borderId="7" xfId="0" applyNumberFormat="1" applyFont="1" applyBorder="1" applyAlignment="1">
      <alignment horizontal="center" vertical="center"/>
    </xf>
    <xf numFmtId="164" fontId="2" fillId="0" borderId="2" xfId="0" applyNumberFormat="1" applyFont="1" applyBorder="1" applyAlignment="1">
      <alignment horizontal="center" vertical="center"/>
    </xf>
    <xf numFmtId="164" fontId="2" fillId="0" borderId="8" xfId="0" applyNumberFormat="1" applyFont="1" applyBorder="1" applyAlignment="1">
      <alignment horizontal="center" vertical="center"/>
    </xf>
    <xf numFmtId="0" fontId="5" fillId="4" borderId="1" xfId="1" applyBorder="1" applyAlignment="1">
      <alignment horizontal="center"/>
    </xf>
    <xf numFmtId="0" fontId="9" fillId="0" borderId="0" xfId="0" applyFont="1"/>
    <xf numFmtId="0" fontId="9" fillId="0" borderId="1" xfId="0" applyFont="1" applyFill="1" applyBorder="1" applyAlignment="1">
      <alignment horizontal="center" vertical="center" wrapText="1"/>
    </xf>
    <xf numFmtId="0" fontId="9" fillId="0" borderId="1" xfId="0" applyFont="1" applyBorder="1"/>
    <xf numFmtId="0" fontId="9" fillId="0" borderId="1" xfId="0" applyFont="1" applyFill="1" applyBorder="1" applyAlignment="1">
      <alignment horizontal="center" vertical="top" wrapText="1"/>
    </xf>
    <xf numFmtId="0" fontId="10" fillId="3" borderId="1" xfId="0" applyFont="1" applyFill="1" applyBorder="1" applyAlignment="1">
      <alignment horizontal="center" vertical="center"/>
    </xf>
    <xf numFmtId="0" fontId="10" fillId="3" borderId="9" xfId="0" applyFont="1" applyFill="1" applyBorder="1" applyAlignment="1">
      <alignment horizont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164" fontId="9" fillId="0" borderId="1" xfId="0" applyNumberFormat="1" applyFont="1" applyBorder="1" applyAlignment="1">
      <alignment horizontal="center" vertical="center"/>
    </xf>
    <xf numFmtId="0" fontId="9" fillId="0" borderId="1" xfId="0" applyFont="1" applyBorder="1" applyAlignment="1">
      <alignment wrapText="1"/>
    </xf>
    <xf numFmtId="164" fontId="9" fillId="0" borderId="7" xfId="0" applyNumberFormat="1" applyFont="1" applyBorder="1" applyAlignment="1">
      <alignment horizontal="center" vertical="center"/>
    </xf>
    <xf numFmtId="0" fontId="9" fillId="0" borderId="1" xfId="0" applyFont="1" applyBorder="1" applyAlignment="1">
      <alignment horizontal="left" vertical="center"/>
    </xf>
    <xf numFmtId="164" fontId="9" fillId="0" borderId="2" xfId="0" applyNumberFormat="1" applyFont="1" applyBorder="1" applyAlignment="1">
      <alignment horizontal="center" vertical="center"/>
    </xf>
    <xf numFmtId="3" fontId="9" fillId="0" borderId="1" xfId="0" applyNumberFormat="1" applyFont="1" applyBorder="1" applyAlignment="1">
      <alignment horizontal="center" vertical="center"/>
    </xf>
    <xf numFmtId="0" fontId="9" fillId="0" borderId="11" xfId="0" applyFont="1" applyBorder="1" applyAlignment="1">
      <alignment horizontal="center" vertical="center"/>
    </xf>
    <xf numFmtId="164" fontId="11" fillId="0" borderId="1" xfId="0" applyNumberFormat="1" applyFont="1" applyBorder="1" applyAlignment="1">
      <alignment horizontal="center" vertical="center"/>
    </xf>
    <xf numFmtId="164" fontId="9" fillId="0" borderId="8" xfId="0" applyNumberFormat="1" applyFont="1" applyBorder="1" applyAlignment="1">
      <alignment horizontal="center" vertical="center"/>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horizontal="center" vertical="center"/>
    </xf>
    <xf numFmtId="0" fontId="9" fillId="0" borderId="3"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wrapText="1"/>
    </xf>
    <xf numFmtId="164" fontId="9" fillId="0" borderId="8" xfId="0" applyNumberFormat="1" applyFont="1" applyBorder="1" applyAlignment="1">
      <alignment horizontal="center" vertical="center"/>
    </xf>
    <xf numFmtId="0" fontId="9" fillId="6" borderId="1" xfId="0" applyFont="1" applyFill="1" applyBorder="1" applyAlignment="1">
      <alignment horizontal="center" vertical="center" wrapText="1"/>
    </xf>
    <xf numFmtId="164" fontId="9" fillId="6"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Border="1"/>
    <xf numFmtId="164" fontId="10" fillId="0" borderId="1" xfId="0" applyNumberFormat="1" applyFont="1" applyBorder="1"/>
    <xf numFmtId="0" fontId="10" fillId="0" borderId="11" xfId="0" applyFont="1" applyBorder="1" applyAlignment="1">
      <alignment horizontal="center"/>
    </xf>
    <xf numFmtId="0" fontId="10" fillId="0" borderId="12" xfId="0" applyFont="1" applyBorder="1" applyAlignment="1">
      <alignment horizontal="center"/>
    </xf>
    <xf numFmtId="0" fontId="10" fillId="0" borderId="13" xfId="0" applyFont="1" applyBorder="1" applyAlignment="1">
      <alignment horizontal="center"/>
    </xf>
    <xf numFmtId="164" fontId="10" fillId="0" borderId="1"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0" fillId="0" borderId="0" xfId="0" applyFont="1" applyBorder="1"/>
    <xf numFmtId="164" fontId="10" fillId="0" borderId="0" xfId="0" applyNumberFormat="1" applyFont="1" applyBorder="1"/>
    <xf numFmtId="0" fontId="10" fillId="0" borderId="0" xfId="0" applyFont="1" applyBorder="1" applyAlignment="1">
      <alignment horizontal="center"/>
    </xf>
    <xf numFmtId="164" fontId="10" fillId="0" borderId="0" xfId="0" applyNumberFormat="1" applyFont="1" applyBorder="1" applyAlignment="1">
      <alignment horizontal="center" vertical="center"/>
    </xf>
    <xf numFmtId="0" fontId="9" fillId="0" borderId="0" xfId="0" applyFont="1" applyBorder="1"/>
    <xf numFmtId="0" fontId="9" fillId="0" borderId="0" xfId="0" applyFont="1" applyBorder="1" applyAlignment="1">
      <alignment horizontal="center" vertical="center" wrapText="1"/>
    </xf>
    <xf numFmtId="0" fontId="9" fillId="0" borderId="0" xfId="0" applyFont="1" applyFill="1" applyBorder="1" applyAlignment="1">
      <alignment horizontal="left" vertical="top" wrapText="1"/>
    </xf>
    <xf numFmtId="0" fontId="9" fillId="7" borderId="1" xfId="0" applyFont="1" applyFill="1" applyBorder="1" applyAlignment="1">
      <alignment horizontal="center" vertical="center"/>
    </xf>
    <xf numFmtId="0" fontId="10" fillId="2" borderId="1" xfId="0" applyFont="1" applyFill="1" applyBorder="1" applyAlignment="1">
      <alignment horizontal="center" vertical="top"/>
    </xf>
    <xf numFmtId="0" fontId="10" fillId="2" borderId="1" xfId="0" applyFont="1" applyFill="1" applyBorder="1" applyAlignment="1">
      <alignment horizontal="center" vertical="top" wrapText="1"/>
    </xf>
    <xf numFmtId="0" fontId="9" fillId="0" borderId="1" xfId="0" applyFont="1" applyBorder="1" applyAlignment="1">
      <alignment vertical="center"/>
    </xf>
    <xf numFmtId="164" fontId="9" fillId="0" borderId="1" xfId="0" applyNumberFormat="1" applyFont="1" applyBorder="1" applyAlignment="1">
      <alignment vertical="center"/>
    </xf>
    <xf numFmtId="0" fontId="9" fillId="0" borderId="0" xfId="0" applyFont="1" applyAlignment="1"/>
    <xf numFmtId="0" fontId="9" fillId="0" borderId="1" xfId="0" applyFont="1" applyBorder="1" applyAlignment="1">
      <alignment horizontal="center" vertical="top" wrapText="1"/>
    </xf>
    <xf numFmtId="164" fontId="9" fillId="0" borderId="3" xfId="0" applyNumberFormat="1" applyFont="1" applyBorder="1" applyAlignment="1">
      <alignment horizontal="center" vertical="top"/>
    </xf>
    <xf numFmtId="164" fontId="9" fillId="0" borderId="7" xfId="0" applyNumberFormat="1" applyFont="1" applyBorder="1" applyAlignment="1">
      <alignment horizontal="center" vertical="top"/>
    </xf>
    <xf numFmtId="0" fontId="9" fillId="0" borderId="0" xfId="0" applyFont="1" applyAlignment="1">
      <alignment vertical="top"/>
    </xf>
    <xf numFmtId="164" fontId="9" fillId="0" borderId="5" xfId="0" applyNumberFormat="1" applyFont="1" applyBorder="1" applyAlignment="1">
      <alignment horizontal="center" vertical="top"/>
    </xf>
    <xf numFmtId="164" fontId="9" fillId="0" borderId="2" xfId="0" applyNumberFormat="1" applyFont="1" applyBorder="1" applyAlignment="1">
      <alignment horizontal="center" vertical="top"/>
    </xf>
    <xf numFmtId="164" fontId="9" fillId="0" borderId="14" xfId="0" applyNumberFormat="1" applyFont="1" applyBorder="1" applyAlignment="1">
      <alignment horizontal="center" vertical="top"/>
    </xf>
    <xf numFmtId="164" fontId="9" fillId="0" borderId="8" xfId="0" applyNumberFormat="1" applyFont="1" applyBorder="1" applyAlignment="1">
      <alignment horizontal="center" vertical="top"/>
    </xf>
    <xf numFmtId="164" fontId="9" fillId="0" borderId="1" xfId="0" applyNumberFormat="1" applyFont="1" applyBorder="1" applyAlignment="1">
      <alignment vertical="center"/>
    </xf>
    <xf numFmtId="164" fontId="9" fillId="0" borderId="1" xfId="0" applyNumberFormat="1" applyFont="1" applyBorder="1" applyAlignment="1">
      <alignment horizontal="center" vertical="top"/>
    </xf>
    <xf numFmtId="164" fontId="9" fillId="3" borderId="1" xfId="0" applyNumberFormat="1" applyFont="1" applyFill="1" applyBorder="1" applyAlignment="1">
      <alignment vertical="center"/>
    </xf>
    <xf numFmtId="164" fontId="9" fillId="0" borderId="0" xfId="0" applyNumberFormat="1" applyFont="1"/>
    <xf numFmtId="164" fontId="9" fillId="0" borderId="1" xfId="0" applyNumberFormat="1" applyFont="1" applyBorder="1"/>
  </cellXfs>
  <cellStyles count="3">
    <cellStyle name="Bad" xfId="2" builtinId="27"/>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opLeftCell="E1" zoomScale="85" zoomScaleNormal="85" workbookViewId="0">
      <selection activeCell="M24" sqref="M24"/>
    </sheetView>
  </sheetViews>
  <sheetFormatPr defaultRowHeight="15" x14ac:dyDescent="0.25"/>
  <cols>
    <col min="1" max="1" width="31.85546875" bestFit="1" customWidth="1"/>
    <col min="2" max="2" width="18.5703125" bestFit="1" customWidth="1"/>
    <col min="3" max="3" width="28" bestFit="1" customWidth="1"/>
    <col min="4" max="4" width="29.85546875" bestFit="1" customWidth="1"/>
    <col min="5" max="5" width="20.7109375" bestFit="1" customWidth="1"/>
    <col min="7" max="7" width="26.140625" customWidth="1"/>
    <col min="8" max="8" width="18.5703125" bestFit="1" customWidth="1"/>
    <col min="9" max="9" width="34" customWidth="1"/>
    <col min="10" max="10" width="31.42578125" customWidth="1"/>
    <col min="11" max="11" width="20.7109375" bestFit="1" customWidth="1"/>
    <col min="13" max="13" width="24.28515625" bestFit="1" customWidth="1"/>
    <col min="14" max="14" width="34.42578125" bestFit="1" customWidth="1"/>
    <col min="15" max="15" width="28" bestFit="1" customWidth="1"/>
    <col min="16" max="16" width="29.85546875" bestFit="1" customWidth="1"/>
    <col min="17" max="17" width="17.28515625" bestFit="1" customWidth="1"/>
  </cols>
  <sheetData>
    <row r="1" spans="1:17" ht="18.75" x14ac:dyDescent="0.3">
      <c r="A1" s="48" t="s">
        <v>11</v>
      </c>
      <c r="B1" s="48"/>
      <c r="C1" s="48"/>
      <c r="D1" s="48"/>
      <c r="E1" s="48"/>
      <c r="G1" s="52" t="s">
        <v>38</v>
      </c>
      <c r="H1" s="53"/>
      <c r="I1" s="53"/>
      <c r="J1" s="53"/>
      <c r="K1" s="53"/>
      <c r="M1" s="48" t="s">
        <v>47</v>
      </c>
      <c r="N1" s="48"/>
      <c r="O1" s="48"/>
      <c r="P1" s="48"/>
      <c r="Q1" s="48"/>
    </row>
    <row r="2" spans="1:17" ht="20.25" customHeight="1" x14ac:dyDescent="0.25">
      <c r="A2" s="1" t="s">
        <v>0</v>
      </c>
      <c r="B2" s="1" t="s">
        <v>16</v>
      </c>
      <c r="C2" s="1" t="s">
        <v>17</v>
      </c>
      <c r="D2" s="6" t="s">
        <v>12</v>
      </c>
      <c r="E2" s="6" t="s">
        <v>13</v>
      </c>
      <c r="G2" s="1" t="s">
        <v>0</v>
      </c>
      <c r="H2" s="1" t="s">
        <v>16</v>
      </c>
      <c r="I2" s="1" t="s">
        <v>17</v>
      </c>
      <c r="J2" s="6" t="s">
        <v>12</v>
      </c>
      <c r="K2" s="6" t="s">
        <v>13</v>
      </c>
      <c r="M2" s="1" t="s">
        <v>0</v>
      </c>
      <c r="N2" s="1" t="s">
        <v>16</v>
      </c>
      <c r="O2" s="1" t="s">
        <v>17</v>
      </c>
      <c r="P2" s="6" t="s">
        <v>12</v>
      </c>
      <c r="Q2" s="6" t="s">
        <v>13</v>
      </c>
    </row>
    <row r="3" spans="1:17" ht="31.5" x14ac:dyDescent="0.25">
      <c r="A3" s="7" t="s">
        <v>14</v>
      </c>
      <c r="B3" s="7" t="s">
        <v>15</v>
      </c>
      <c r="C3" s="8" t="s">
        <v>18</v>
      </c>
      <c r="D3" s="7" t="s">
        <v>62</v>
      </c>
      <c r="E3" s="5">
        <v>583847</v>
      </c>
      <c r="G3" s="7" t="s">
        <v>106</v>
      </c>
      <c r="H3" s="10" t="s">
        <v>15</v>
      </c>
      <c r="I3" s="10" t="s">
        <v>38</v>
      </c>
      <c r="J3" s="4" t="s">
        <v>63</v>
      </c>
      <c r="K3" s="60">
        <v>3103916</v>
      </c>
      <c r="M3" s="7" t="s">
        <v>106</v>
      </c>
      <c r="N3" s="25" t="s">
        <v>105</v>
      </c>
      <c r="O3" s="7" t="s">
        <v>47</v>
      </c>
      <c r="P3" s="7" t="s">
        <v>55</v>
      </c>
      <c r="Q3" s="5">
        <v>595000</v>
      </c>
    </row>
    <row r="4" spans="1:17" ht="15.75" x14ac:dyDescent="0.25">
      <c r="A4" s="7" t="s">
        <v>1</v>
      </c>
      <c r="B4" s="7" t="s">
        <v>19</v>
      </c>
      <c r="C4" s="8" t="s">
        <v>20</v>
      </c>
      <c r="D4" s="8" t="s">
        <v>26</v>
      </c>
      <c r="E4" s="5">
        <v>1125000</v>
      </c>
      <c r="G4" s="7" t="s">
        <v>1</v>
      </c>
      <c r="H4" s="10" t="s">
        <v>38</v>
      </c>
      <c r="I4" s="10" t="s">
        <v>38</v>
      </c>
      <c r="J4" s="3" t="s">
        <v>40</v>
      </c>
      <c r="K4" s="61"/>
      <c r="M4" s="7" t="s">
        <v>1</v>
      </c>
      <c r="N4" s="3" t="s">
        <v>48</v>
      </c>
      <c r="O4" s="7" t="s">
        <v>47</v>
      </c>
      <c r="P4" s="8" t="s">
        <v>56</v>
      </c>
      <c r="Q4" s="5" t="s">
        <v>61</v>
      </c>
    </row>
    <row r="5" spans="1:17" ht="63" x14ac:dyDescent="0.25">
      <c r="A5" s="7" t="s">
        <v>2</v>
      </c>
      <c r="B5" s="7" t="s">
        <v>21</v>
      </c>
      <c r="C5" s="8" t="s">
        <v>21</v>
      </c>
      <c r="D5" s="8" t="s">
        <v>27</v>
      </c>
      <c r="E5" s="5">
        <v>700000</v>
      </c>
      <c r="G5" s="7" t="s">
        <v>2</v>
      </c>
      <c r="H5" s="10" t="s">
        <v>38</v>
      </c>
      <c r="I5" s="10" t="s">
        <v>38</v>
      </c>
      <c r="J5" s="4" t="s">
        <v>39</v>
      </c>
      <c r="K5" s="61"/>
      <c r="M5" s="7" t="s">
        <v>2</v>
      </c>
      <c r="N5" s="3" t="s">
        <v>22</v>
      </c>
      <c r="O5" s="7" t="s">
        <v>47</v>
      </c>
      <c r="P5" s="7" t="s">
        <v>57</v>
      </c>
      <c r="Q5" s="15">
        <v>850000</v>
      </c>
    </row>
    <row r="6" spans="1:17" ht="30" x14ac:dyDescent="0.25">
      <c r="A6" s="7" t="s">
        <v>3</v>
      </c>
      <c r="B6" s="7" t="s">
        <v>23</v>
      </c>
      <c r="C6" s="8" t="s">
        <v>20</v>
      </c>
      <c r="D6" s="8" t="s">
        <v>28</v>
      </c>
      <c r="E6" s="5">
        <v>700000</v>
      </c>
      <c r="G6" s="7" t="s">
        <v>3</v>
      </c>
      <c r="H6" s="10" t="s">
        <v>38</v>
      </c>
      <c r="I6" s="10" t="s">
        <v>38</v>
      </c>
      <c r="J6" s="4" t="s">
        <v>41</v>
      </c>
      <c r="K6" s="17">
        <v>264000</v>
      </c>
      <c r="M6" s="7" t="s">
        <v>3</v>
      </c>
      <c r="N6" s="3" t="s">
        <v>54</v>
      </c>
      <c r="O6" s="7" t="s">
        <v>47</v>
      </c>
      <c r="P6" s="18" t="s">
        <v>58</v>
      </c>
      <c r="Q6" s="20">
        <v>133920</v>
      </c>
    </row>
    <row r="7" spans="1:17" ht="15.75" x14ac:dyDescent="0.25">
      <c r="A7" s="7" t="s">
        <v>4</v>
      </c>
      <c r="B7" s="7" t="s">
        <v>24</v>
      </c>
      <c r="C7" s="8" t="s">
        <v>25</v>
      </c>
      <c r="D7" s="8" t="s">
        <v>29</v>
      </c>
      <c r="E7" s="5">
        <v>8000000</v>
      </c>
      <c r="G7" s="7" t="s">
        <v>4</v>
      </c>
      <c r="H7" s="10" t="s">
        <v>101</v>
      </c>
      <c r="I7" s="10" t="s">
        <v>38</v>
      </c>
      <c r="J7" s="3" t="s">
        <v>107</v>
      </c>
      <c r="K7" s="11">
        <v>967742.4</v>
      </c>
      <c r="M7" s="7" t="s">
        <v>4</v>
      </c>
      <c r="N7" s="3" t="s">
        <v>50</v>
      </c>
      <c r="O7" s="7" t="s">
        <v>47</v>
      </c>
      <c r="P7" s="8"/>
      <c r="Q7" s="19" t="s">
        <v>49</v>
      </c>
    </row>
    <row r="8" spans="1:17" ht="15.75" x14ac:dyDescent="0.25">
      <c r="A8" s="7" t="s">
        <v>5</v>
      </c>
      <c r="B8" s="7" t="s">
        <v>30</v>
      </c>
      <c r="C8" s="8" t="s">
        <v>32</v>
      </c>
      <c r="D8" s="49" t="s">
        <v>35</v>
      </c>
      <c r="E8" s="51">
        <v>687439</v>
      </c>
      <c r="G8" s="7" t="s">
        <v>5</v>
      </c>
      <c r="H8" s="54" t="s">
        <v>42</v>
      </c>
      <c r="I8" s="55"/>
      <c r="J8" s="56"/>
      <c r="K8" s="10"/>
      <c r="M8" s="7" t="s">
        <v>5</v>
      </c>
      <c r="N8" s="3" t="s">
        <v>48</v>
      </c>
      <c r="O8" s="7" t="s">
        <v>47</v>
      </c>
      <c r="P8" s="49" t="s">
        <v>56</v>
      </c>
      <c r="Q8" s="51">
        <v>698720</v>
      </c>
    </row>
    <row r="9" spans="1:17" ht="15.75" x14ac:dyDescent="0.25">
      <c r="A9" s="7" t="s">
        <v>6</v>
      </c>
      <c r="B9" s="7" t="s">
        <v>30</v>
      </c>
      <c r="C9" s="8" t="s">
        <v>32</v>
      </c>
      <c r="D9" s="50"/>
      <c r="E9" s="51"/>
      <c r="G9" s="7" t="s">
        <v>6</v>
      </c>
      <c r="H9" s="57"/>
      <c r="I9" s="58"/>
      <c r="J9" s="59"/>
      <c r="K9" s="10"/>
      <c r="M9" s="7" t="s">
        <v>6</v>
      </c>
      <c r="N9" s="3" t="s">
        <v>48</v>
      </c>
      <c r="O9" s="7" t="s">
        <v>47</v>
      </c>
      <c r="P9" s="50"/>
      <c r="Q9" s="51"/>
    </row>
    <row r="10" spans="1:17" ht="31.5" x14ac:dyDescent="0.25">
      <c r="A10" s="7" t="s">
        <v>10</v>
      </c>
      <c r="B10" s="7" t="s">
        <v>30</v>
      </c>
      <c r="C10" s="8" t="s">
        <v>32</v>
      </c>
      <c r="D10" s="50"/>
      <c r="E10" s="51"/>
      <c r="G10" s="7" t="s">
        <v>10</v>
      </c>
      <c r="H10" s="57"/>
      <c r="I10" s="58"/>
      <c r="J10" s="59"/>
      <c r="K10" s="10"/>
      <c r="M10" s="7" t="s">
        <v>10</v>
      </c>
      <c r="N10" s="3" t="s">
        <v>48</v>
      </c>
      <c r="O10" s="7" t="s">
        <v>47</v>
      </c>
      <c r="P10" s="50"/>
      <c r="Q10" s="51"/>
    </row>
    <row r="11" spans="1:17" ht="15.75" x14ac:dyDescent="0.25">
      <c r="A11" s="9" t="s">
        <v>34</v>
      </c>
      <c r="B11" s="7" t="s">
        <v>30</v>
      </c>
      <c r="C11" s="8" t="s">
        <v>7</v>
      </c>
      <c r="D11" s="8" t="s">
        <v>36</v>
      </c>
      <c r="E11" s="5">
        <v>54529</v>
      </c>
      <c r="G11" s="9" t="s">
        <v>34</v>
      </c>
      <c r="H11" s="57"/>
      <c r="I11" s="58"/>
      <c r="J11" s="59"/>
      <c r="K11" s="10"/>
      <c r="M11" s="9" t="s">
        <v>34</v>
      </c>
      <c r="N11" s="3" t="s">
        <v>51</v>
      </c>
      <c r="O11" s="7" t="s">
        <v>47</v>
      </c>
      <c r="P11" s="8" t="s">
        <v>36</v>
      </c>
      <c r="Q11" s="5">
        <v>57120</v>
      </c>
    </row>
    <row r="12" spans="1:17" ht="15.75" x14ac:dyDescent="0.25">
      <c r="A12" s="9" t="s">
        <v>33</v>
      </c>
      <c r="B12" s="7" t="s">
        <v>30</v>
      </c>
      <c r="C12" s="9" t="s">
        <v>8</v>
      </c>
      <c r="D12" s="8" t="s">
        <v>37</v>
      </c>
      <c r="E12" s="5">
        <v>109517</v>
      </c>
      <c r="G12" s="9" t="s">
        <v>33</v>
      </c>
      <c r="H12" s="57"/>
      <c r="I12" s="58"/>
      <c r="J12" s="59"/>
      <c r="K12" s="10"/>
      <c r="M12" s="9" t="s">
        <v>33</v>
      </c>
      <c r="N12" s="3" t="s">
        <v>52</v>
      </c>
      <c r="O12" s="7" t="s">
        <v>47</v>
      </c>
      <c r="P12" s="8" t="s">
        <v>59</v>
      </c>
      <c r="Q12" s="5">
        <v>114720</v>
      </c>
    </row>
    <row r="13" spans="1:17" ht="15.75" x14ac:dyDescent="0.25">
      <c r="A13" s="9" t="s">
        <v>9</v>
      </c>
      <c r="B13" s="9" t="s">
        <v>31</v>
      </c>
      <c r="C13" s="8" t="s">
        <v>44</v>
      </c>
      <c r="D13" s="8" t="s">
        <v>45</v>
      </c>
      <c r="E13" s="5">
        <v>130000</v>
      </c>
      <c r="G13" s="9" t="s">
        <v>9</v>
      </c>
      <c r="H13" s="57"/>
      <c r="I13" s="58"/>
      <c r="J13" s="59"/>
      <c r="K13" s="10"/>
      <c r="M13" s="9" t="s">
        <v>9</v>
      </c>
      <c r="N13" s="3" t="s">
        <v>53</v>
      </c>
      <c r="O13" s="7" t="s">
        <v>47</v>
      </c>
      <c r="P13" s="8" t="s">
        <v>60</v>
      </c>
      <c r="Q13" s="5">
        <v>109920</v>
      </c>
    </row>
    <row r="14" spans="1:17" ht="18.75" x14ac:dyDescent="0.3">
      <c r="A14" s="12" t="s">
        <v>43</v>
      </c>
      <c r="B14" s="2"/>
      <c r="C14" s="2"/>
      <c r="D14" s="2"/>
      <c r="E14" s="13">
        <f>SUM(E3:E13)</f>
        <v>12090332</v>
      </c>
      <c r="G14" s="12" t="s">
        <v>46</v>
      </c>
      <c r="H14" s="45"/>
      <c r="I14" s="46"/>
      <c r="J14" s="47"/>
      <c r="K14" s="14">
        <f>SUM(K3:K7)</f>
        <v>4335658.4000000004</v>
      </c>
      <c r="M14" s="12" t="s">
        <v>43</v>
      </c>
      <c r="N14" s="3"/>
      <c r="O14" s="7" t="s">
        <v>47</v>
      </c>
      <c r="P14" s="2"/>
      <c r="Q14" s="13">
        <f>SUM(Q3:Q13)</f>
        <v>2559400</v>
      </c>
    </row>
    <row r="16" spans="1:17" ht="18.75" customHeight="1" x14ac:dyDescent="0.25">
      <c r="A16" s="16" t="s">
        <v>64</v>
      </c>
      <c r="G16" s="44" t="s">
        <v>65</v>
      </c>
      <c r="H16" s="44"/>
      <c r="I16" s="44"/>
      <c r="J16" s="23" t="s">
        <v>102</v>
      </c>
      <c r="M16" s="42" t="s">
        <v>71</v>
      </c>
      <c r="N16" s="42"/>
      <c r="O16" s="42"/>
      <c r="P16" s="42"/>
    </row>
    <row r="17" spans="7:16" ht="15.75" x14ac:dyDescent="0.25">
      <c r="G17" s="43" t="s">
        <v>66</v>
      </c>
      <c r="H17" s="43"/>
      <c r="I17" s="43"/>
      <c r="J17" s="43"/>
      <c r="K17" s="24" t="s">
        <v>103</v>
      </c>
      <c r="M17" s="42"/>
      <c r="N17" s="42"/>
      <c r="O17" s="42"/>
      <c r="P17" s="42"/>
    </row>
    <row r="18" spans="7:16" x14ac:dyDescent="0.25">
      <c r="G18" s="41" t="s">
        <v>68</v>
      </c>
      <c r="H18" s="41"/>
      <c r="I18" s="41"/>
      <c r="J18" s="41"/>
      <c r="K18" s="24" t="s">
        <v>104</v>
      </c>
      <c r="M18" s="42"/>
      <c r="N18" s="42"/>
      <c r="O18" s="42"/>
      <c r="P18" s="42"/>
    </row>
    <row r="19" spans="7:16" x14ac:dyDescent="0.25">
      <c r="G19" s="41" t="s">
        <v>67</v>
      </c>
      <c r="H19" s="41"/>
      <c r="I19" s="41"/>
      <c r="M19" s="42"/>
      <c r="N19" s="42"/>
      <c r="O19" s="42"/>
      <c r="P19" s="42"/>
    </row>
    <row r="20" spans="7:16" ht="15.75" x14ac:dyDescent="0.25">
      <c r="G20" s="41" t="s">
        <v>69</v>
      </c>
      <c r="H20" s="41"/>
      <c r="I20" s="41"/>
      <c r="J20" s="41"/>
      <c r="M20" s="43" t="s">
        <v>72</v>
      </c>
      <c r="N20" s="43"/>
      <c r="O20" s="43"/>
      <c r="P20" s="43"/>
    </row>
    <row r="21" spans="7:16" x14ac:dyDescent="0.25">
      <c r="G21" t="s">
        <v>70</v>
      </c>
      <c r="M21" s="41" t="s">
        <v>64</v>
      </c>
      <c r="N21" s="41"/>
      <c r="O21" s="41"/>
      <c r="P21" s="41"/>
    </row>
  </sheetData>
  <mergeCells count="18">
    <mergeCell ref="H14:J14"/>
    <mergeCell ref="M1:Q1"/>
    <mergeCell ref="P8:P10"/>
    <mergeCell ref="Q8:Q10"/>
    <mergeCell ref="A1:E1"/>
    <mergeCell ref="D8:D10"/>
    <mergeCell ref="E8:E10"/>
    <mergeCell ref="G1:K1"/>
    <mergeCell ref="H8:J13"/>
    <mergeCell ref="K3:K5"/>
    <mergeCell ref="M21:P21"/>
    <mergeCell ref="G20:J20"/>
    <mergeCell ref="M16:P19"/>
    <mergeCell ref="M20:P20"/>
    <mergeCell ref="G16:I16"/>
    <mergeCell ref="G17:J17"/>
    <mergeCell ref="G18:J18"/>
    <mergeCell ref="G19:I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opLeftCell="F1" zoomScale="85" zoomScaleNormal="85" workbookViewId="0">
      <selection activeCell="J5" sqref="J5"/>
    </sheetView>
  </sheetViews>
  <sheetFormatPr defaultRowHeight="15" x14ac:dyDescent="0.25"/>
  <cols>
    <col min="1" max="1" width="31.85546875" bestFit="1" customWidth="1"/>
    <col min="2" max="2" width="18.5703125" bestFit="1" customWidth="1"/>
    <col min="3" max="3" width="28" bestFit="1" customWidth="1"/>
    <col min="4" max="4" width="29.85546875" bestFit="1" customWidth="1"/>
    <col min="5" max="5" width="20.7109375" bestFit="1" customWidth="1"/>
    <col min="7" max="7" width="26.140625" customWidth="1"/>
    <col min="8" max="8" width="18.5703125" bestFit="1" customWidth="1"/>
    <col min="9" max="9" width="34" customWidth="1"/>
    <col min="10" max="10" width="31.42578125" customWidth="1"/>
    <col min="11" max="11" width="20.7109375" bestFit="1" customWidth="1"/>
    <col min="13" max="13" width="24.28515625" bestFit="1" customWidth="1"/>
    <col min="14" max="14" width="34.42578125" bestFit="1" customWidth="1"/>
    <col min="15" max="15" width="28" bestFit="1" customWidth="1"/>
    <col min="16" max="16" width="29.85546875" bestFit="1" customWidth="1"/>
    <col min="17" max="17" width="17.28515625" bestFit="1" customWidth="1"/>
  </cols>
  <sheetData>
    <row r="1" spans="1:17" ht="18.75" x14ac:dyDescent="0.3">
      <c r="A1" s="48" t="s">
        <v>11</v>
      </c>
      <c r="B1" s="48"/>
      <c r="C1" s="48"/>
      <c r="D1" s="48"/>
      <c r="E1" s="48"/>
      <c r="G1" s="52" t="s">
        <v>38</v>
      </c>
      <c r="H1" s="53"/>
      <c r="I1" s="53"/>
      <c r="J1" s="53"/>
      <c r="K1" s="53"/>
      <c r="M1" s="48" t="s">
        <v>47</v>
      </c>
      <c r="N1" s="48"/>
      <c r="O1" s="48"/>
      <c r="P1" s="48"/>
      <c r="Q1" s="48"/>
    </row>
    <row r="2" spans="1:17" ht="20.25" customHeight="1" x14ac:dyDescent="0.25">
      <c r="A2" s="1" t="s">
        <v>0</v>
      </c>
      <c r="B2" s="1" t="s">
        <v>16</v>
      </c>
      <c r="C2" s="1" t="s">
        <v>17</v>
      </c>
      <c r="D2" s="6" t="s">
        <v>12</v>
      </c>
      <c r="E2" s="6" t="s">
        <v>13</v>
      </c>
      <c r="G2" s="1" t="s">
        <v>0</v>
      </c>
      <c r="H2" s="1" t="s">
        <v>16</v>
      </c>
      <c r="I2" s="1" t="s">
        <v>17</v>
      </c>
      <c r="J2" s="6" t="s">
        <v>12</v>
      </c>
      <c r="K2" s="6" t="s">
        <v>13</v>
      </c>
      <c r="M2" s="1" t="s">
        <v>0</v>
      </c>
      <c r="N2" s="1" t="s">
        <v>16</v>
      </c>
      <c r="O2" s="1" t="s">
        <v>17</v>
      </c>
      <c r="P2" s="6" t="s">
        <v>12</v>
      </c>
      <c r="Q2" s="6" t="s">
        <v>13</v>
      </c>
    </row>
    <row r="3" spans="1:17" ht="31.5" x14ac:dyDescent="0.25">
      <c r="A3" s="26" t="s">
        <v>14</v>
      </c>
      <c r="B3" s="26" t="s">
        <v>15</v>
      </c>
      <c r="C3" s="27" t="s">
        <v>18</v>
      </c>
      <c r="D3" s="26" t="s">
        <v>62</v>
      </c>
      <c r="E3" s="28">
        <v>583847</v>
      </c>
      <c r="G3" s="26" t="s">
        <v>106</v>
      </c>
      <c r="H3" s="10" t="s">
        <v>15</v>
      </c>
      <c r="I3" s="10" t="s">
        <v>38</v>
      </c>
      <c r="J3" s="4" t="s">
        <v>63</v>
      </c>
      <c r="K3" s="60">
        <v>2918916</v>
      </c>
      <c r="M3" s="26" t="s">
        <v>106</v>
      </c>
      <c r="N3" s="25" t="s">
        <v>105</v>
      </c>
      <c r="O3" s="26" t="s">
        <v>47</v>
      </c>
      <c r="P3" s="26" t="s">
        <v>55</v>
      </c>
      <c r="Q3" s="28">
        <v>595000</v>
      </c>
    </row>
    <row r="4" spans="1:17" ht="63" x14ac:dyDescent="0.25">
      <c r="A4" s="26" t="s">
        <v>1</v>
      </c>
      <c r="B4" s="26" t="s">
        <v>19</v>
      </c>
      <c r="C4" s="27" t="s">
        <v>20</v>
      </c>
      <c r="D4" s="27" t="s">
        <v>26</v>
      </c>
      <c r="E4" s="28">
        <v>1125000</v>
      </c>
      <c r="G4" s="26" t="s">
        <v>1</v>
      </c>
      <c r="H4" s="10" t="s">
        <v>38</v>
      </c>
      <c r="I4" s="10" t="s">
        <v>38</v>
      </c>
      <c r="J4" s="3" t="s">
        <v>40</v>
      </c>
      <c r="K4" s="61"/>
      <c r="M4" s="26" t="s">
        <v>2</v>
      </c>
      <c r="N4" s="3" t="s">
        <v>22</v>
      </c>
      <c r="O4" s="26" t="s">
        <v>47</v>
      </c>
      <c r="P4" s="26" t="s">
        <v>57</v>
      </c>
      <c r="Q4" s="15">
        <v>850000</v>
      </c>
    </row>
    <row r="5" spans="1:17" ht="60" x14ac:dyDescent="0.25">
      <c r="A5" s="26" t="s">
        <v>2</v>
      </c>
      <c r="B5" s="26" t="s">
        <v>21</v>
      </c>
      <c r="C5" s="27" t="s">
        <v>21</v>
      </c>
      <c r="D5" s="27" t="s">
        <v>27</v>
      </c>
      <c r="E5" s="28">
        <v>700000</v>
      </c>
      <c r="G5" s="26" t="s">
        <v>2</v>
      </c>
      <c r="H5" s="10" t="s">
        <v>38</v>
      </c>
      <c r="I5" s="10" t="s">
        <v>38</v>
      </c>
      <c r="J5" s="4" t="s">
        <v>39</v>
      </c>
      <c r="K5" s="61"/>
      <c r="M5" s="26" t="s">
        <v>3</v>
      </c>
      <c r="N5" s="3" t="s">
        <v>54</v>
      </c>
      <c r="O5" s="26" t="s">
        <v>47</v>
      </c>
      <c r="P5" s="18" t="s">
        <v>58</v>
      </c>
      <c r="Q5" s="20">
        <v>133920</v>
      </c>
    </row>
    <row r="6" spans="1:17" ht="30" x14ac:dyDescent="0.25">
      <c r="A6" s="26" t="s">
        <v>3</v>
      </c>
      <c r="B6" s="26" t="s">
        <v>23</v>
      </c>
      <c r="C6" s="27" t="s">
        <v>20</v>
      </c>
      <c r="D6" s="27" t="s">
        <v>28</v>
      </c>
      <c r="E6" s="28">
        <v>700000</v>
      </c>
      <c r="G6" s="26" t="s">
        <v>3</v>
      </c>
      <c r="H6" s="10" t="s">
        <v>38</v>
      </c>
      <c r="I6" s="10" t="s">
        <v>38</v>
      </c>
      <c r="J6" s="4" t="s">
        <v>41</v>
      </c>
      <c r="K6" s="17">
        <v>264000</v>
      </c>
      <c r="M6" s="26" t="s">
        <v>4</v>
      </c>
      <c r="N6" s="3" t="s">
        <v>108</v>
      </c>
      <c r="O6" s="26" t="s">
        <v>47</v>
      </c>
      <c r="P6" s="27" t="s">
        <v>107</v>
      </c>
      <c r="Q6" s="11">
        <v>967742.4</v>
      </c>
    </row>
    <row r="7" spans="1:17" ht="15.75" x14ac:dyDescent="0.25">
      <c r="A7" s="26" t="s">
        <v>4</v>
      </c>
      <c r="B7" s="26" t="s">
        <v>24</v>
      </c>
      <c r="C7" s="27" t="s">
        <v>25</v>
      </c>
      <c r="D7" s="27" t="s">
        <v>29</v>
      </c>
      <c r="E7" s="28">
        <v>8000000</v>
      </c>
      <c r="G7" s="26" t="s">
        <v>4</v>
      </c>
      <c r="H7" s="10" t="s">
        <v>101</v>
      </c>
      <c r="I7" s="10" t="s">
        <v>38</v>
      </c>
      <c r="J7" s="3" t="s">
        <v>107</v>
      </c>
      <c r="K7" s="11">
        <v>967742.4</v>
      </c>
      <c r="M7" s="26" t="s">
        <v>1</v>
      </c>
      <c r="N7" s="3" t="s">
        <v>48</v>
      </c>
      <c r="O7" s="26" t="s">
        <v>47</v>
      </c>
      <c r="P7" s="63" t="s">
        <v>56</v>
      </c>
      <c r="Q7" s="66">
        <v>698720</v>
      </c>
    </row>
    <row r="8" spans="1:17" ht="15.75" x14ac:dyDescent="0.25">
      <c r="A8" s="26" t="s">
        <v>5</v>
      </c>
      <c r="B8" s="26" t="s">
        <v>30</v>
      </c>
      <c r="C8" s="27" t="s">
        <v>32</v>
      </c>
      <c r="D8" s="49" t="s">
        <v>35</v>
      </c>
      <c r="E8" s="51">
        <v>687439</v>
      </c>
      <c r="G8" s="26" t="s">
        <v>5</v>
      </c>
      <c r="H8" s="54" t="s">
        <v>42</v>
      </c>
      <c r="I8" s="55"/>
      <c r="J8" s="56"/>
      <c r="K8" s="10"/>
      <c r="M8" s="26" t="s">
        <v>5</v>
      </c>
      <c r="N8" s="3" t="s">
        <v>48</v>
      </c>
      <c r="O8" s="26" t="s">
        <v>47</v>
      </c>
      <c r="P8" s="64"/>
      <c r="Q8" s="67"/>
    </row>
    <row r="9" spans="1:17" ht="15.75" customHeight="1" x14ac:dyDescent="0.25">
      <c r="A9" s="26" t="s">
        <v>6</v>
      </c>
      <c r="B9" s="26" t="s">
        <v>30</v>
      </c>
      <c r="C9" s="27" t="s">
        <v>32</v>
      </c>
      <c r="D9" s="50"/>
      <c r="E9" s="51"/>
      <c r="G9" s="26" t="s">
        <v>6</v>
      </c>
      <c r="H9" s="57"/>
      <c r="I9" s="58"/>
      <c r="J9" s="59"/>
      <c r="K9" s="10"/>
      <c r="M9" s="26" t="s">
        <v>6</v>
      </c>
      <c r="N9" s="3" t="s">
        <v>48</v>
      </c>
      <c r="O9" s="26" t="s">
        <v>47</v>
      </c>
      <c r="P9" s="64"/>
      <c r="Q9" s="67"/>
    </row>
    <row r="10" spans="1:17" ht="31.5" x14ac:dyDescent="0.25">
      <c r="A10" s="26" t="s">
        <v>10</v>
      </c>
      <c r="B10" s="26" t="s">
        <v>30</v>
      </c>
      <c r="C10" s="27" t="s">
        <v>32</v>
      </c>
      <c r="D10" s="50"/>
      <c r="E10" s="51"/>
      <c r="G10" s="26" t="s">
        <v>10</v>
      </c>
      <c r="H10" s="57"/>
      <c r="I10" s="58"/>
      <c r="J10" s="59"/>
      <c r="K10" s="10"/>
      <c r="M10" s="26" t="s">
        <v>10</v>
      </c>
      <c r="N10" s="3" t="s">
        <v>48</v>
      </c>
      <c r="O10" s="26" t="s">
        <v>47</v>
      </c>
      <c r="P10" s="65"/>
      <c r="Q10" s="68"/>
    </row>
    <row r="11" spans="1:17" ht="15.75" x14ac:dyDescent="0.25">
      <c r="A11" s="9" t="s">
        <v>34</v>
      </c>
      <c r="B11" s="26" t="s">
        <v>30</v>
      </c>
      <c r="C11" s="27" t="s">
        <v>7</v>
      </c>
      <c r="D11" s="27" t="s">
        <v>36</v>
      </c>
      <c r="E11" s="28">
        <v>54529</v>
      </c>
      <c r="G11" s="9" t="s">
        <v>34</v>
      </c>
      <c r="H11" s="57"/>
      <c r="I11" s="58"/>
      <c r="J11" s="59"/>
      <c r="K11" s="10"/>
      <c r="M11" s="9" t="s">
        <v>34</v>
      </c>
      <c r="N11" s="3" t="s">
        <v>51</v>
      </c>
      <c r="O11" s="26" t="s">
        <v>47</v>
      </c>
      <c r="P11" s="27" t="s">
        <v>36</v>
      </c>
      <c r="Q11" s="28">
        <v>57120</v>
      </c>
    </row>
    <row r="12" spans="1:17" ht="15.75" x14ac:dyDescent="0.25">
      <c r="A12" s="9" t="s">
        <v>33</v>
      </c>
      <c r="B12" s="26" t="s">
        <v>30</v>
      </c>
      <c r="C12" s="9" t="s">
        <v>8</v>
      </c>
      <c r="D12" s="27" t="s">
        <v>37</v>
      </c>
      <c r="E12" s="28">
        <v>109517</v>
      </c>
      <c r="G12" s="39" t="s">
        <v>120</v>
      </c>
      <c r="H12" s="57"/>
      <c r="I12" s="58"/>
      <c r="J12" s="59"/>
      <c r="K12" s="40">
        <v>185000</v>
      </c>
      <c r="M12" s="9" t="s">
        <v>33</v>
      </c>
      <c r="N12" s="3" t="s">
        <v>52</v>
      </c>
      <c r="O12" s="26" t="s">
        <v>47</v>
      </c>
      <c r="P12" s="27" t="s">
        <v>59</v>
      </c>
      <c r="Q12" s="28">
        <v>114720</v>
      </c>
    </row>
    <row r="13" spans="1:17" ht="15.75" x14ac:dyDescent="0.25">
      <c r="A13" s="9" t="s">
        <v>9</v>
      </c>
      <c r="B13" s="9" t="s">
        <v>31</v>
      </c>
      <c r="C13" s="27" t="s">
        <v>44</v>
      </c>
      <c r="D13" s="27" t="s">
        <v>45</v>
      </c>
      <c r="E13" s="28">
        <v>130000</v>
      </c>
      <c r="G13" s="9" t="s">
        <v>9</v>
      </c>
      <c r="H13" s="57"/>
      <c r="I13" s="58"/>
      <c r="J13" s="59"/>
      <c r="K13" s="10"/>
      <c r="M13" s="9" t="s">
        <v>9</v>
      </c>
      <c r="N13" s="3" t="s">
        <v>53</v>
      </c>
      <c r="O13" s="26" t="s">
        <v>47</v>
      </c>
      <c r="P13" s="27" t="s">
        <v>60</v>
      </c>
      <c r="Q13" s="28">
        <v>109920</v>
      </c>
    </row>
    <row r="14" spans="1:17" ht="18.75" x14ac:dyDescent="0.3">
      <c r="A14" s="12" t="s">
        <v>43</v>
      </c>
      <c r="B14" s="2"/>
      <c r="C14" s="2"/>
      <c r="D14" s="2"/>
      <c r="E14" s="13">
        <f>SUM(E3:E13)</f>
        <v>12090332</v>
      </c>
      <c r="G14" s="12" t="s">
        <v>46</v>
      </c>
      <c r="H14" s="45"/>
      <c r="I14" s="46"/>
      <c r="J14" s="47"/>
      <c r="K14" s="14">
        <f>SUM(K3:K13)</f>
        <v>4335658.4000000004</v>
      </c>
      <c r="M14" s="12" t="s">
        <v>43</v>
      </c>
      <c r="N14" s="3"/>
      <c r="O14" s="26" t="s">
        <v>47</v>
      </c>
      <c r="P14" s="2"/>
      <c r="Q14" s="13">
        <f>SUM(Q3:Q13)</f>
        <v>3527142.4</v>
      </c>
    </row>
    <row r="15" spans="1:17" ht="18.75" x14ac:dyDescent="0.3">
      <c r="A15" s="30"/>
      <c r="B15" s="33"/>
      <c r="C15" s="33"/>
      <c r="D15" s="33"/>
      <c r="E15" s="34"/>
      <c r="G15" s="30"/>
      <c r="H15" s="62"/>
      <c r="I15" s="62"/>
      <c r="J15" s="62"/>
      <c r="K15" s="35"/>
      <c r="M15" s="30"/>
      <c r="N15" s="31"/>
      <c r="O15" s="32"/>
      <c r="P15" s="33"/>
      <c r="Q15" s="34"/>
    </row>
    <row r="16" spans="1:17" ht="15.75" x14ac:dyDescent="0.25">
      <c r="A16" s="29" t="s">
        <v>64</v>
      </c>
      <c r="G16" t="s">
        <v>70</v>
      </c>
    </row>
    <row r="17" spans="9:16" ht="15.75" x14ac:dyDescent="0.25">
      <c r="M17" s="37"/>
      <c r="N17" s="37"/>
      <c r="O17" s="37"/>
      <c r="P17" s="37"/>
    </row>
    <row r="18" spans="9:16" x14ac:dyDescent="0.25">
      <c r="I18" t="s">
        <v>116</v>
      </c>
      <c r="J18">
        <v>500000</v>
      </c>
      <c r="M18" s="38"/>
      <c r="N18" s="38"/>
      <c r="O18" s="38"/>
      <c r="P18" s="38"/>
    </row>
    <row r="19" spans="9:16" x14ac:dyDescent="0.25">
      <c r="I19" t="s">
        <v>117</v>
      </c>
      <c r="J19">
        <v>90000</v>
      </c>
    </row>
    <row r="20" spans="9:16" x14ac:dyDescent="0.25">
      <c r="I20" t="s">
        <v>118</v>
      </c>
      <c r="J20">
        <v>850000</v>
      </c>
    </row>
    <row r="21" spans="9:16" x14ac:dyDescent="0.25">
      <c r="I21" t="s">
        <v>119</v>
      </c>
      <c r="J21">
        <v>133920</v>
      </c>
    </row>
  </sheetData>
  <mergeCells count="11">
    <mergeCell ref="H15:J15"/>
    <mergeCell ref="A1:E1"/>
    <mergeCell ref="G1:K1"/>
    <mergeCell ref="M1:Q1"/>
    <mergeCell ref="K3:K5"/>
    <mergeCell ref="P7:P10"/>
    <mergeCell ref="Q7:Q10"/>
    <mergeCell ref="H8:J13"/>
    <mergeCell ref="H14:J14"/>
    <mergeCell ref="D8:D10"/>
    <mergeCell ref="E8:E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7"/>
  <sheetViews>
    <sheetView tabSelected="1" zoomScale="70" zoomScaleNormal="70" workbookViewId="0">
      <selection sqref="A1:E1"/>
    </sheetView>
  </sheetViews>
  <sheetFormatPr defaultRowHeight="23.25" x14ac:dyDescent="0.35"/>
  <cols>
    <col min="1" max="1" width="36.28515625" style="70" customWidth="1"/>
    <col min="2" max="2" width="23.5703125" style="70" bestFit="1" customWidth="1"/>
    <col min="3" max="3" width="35.140625" style="70" bestFit="1" customWidth="1"/>
    <col min="4" max="4" width="34.7109375" style="70" bestFit="1" customWidth="1"/>
    <col min="5" max="5" width="26.5703125" style="70" bestFit="1" customWidth="1"/>
    <col min="6" max="6" width="9.140625" style="70"/>
    <col min="7" max="7" width="36.28515625" style="70" bestFit="1" customWidth="1"/>
    <col min="8" max="8" width="23.5703125" style="70" bestFit="1" customWidth="1"/>
    <col min="9" max="9" width="35.140625" style="70" bestFit="1" customWidth="1"/>
    <col min="10" max="10" width="18.5703125" style="70" bestFit="1" customWidth="1"/>
    <col min="11" max="11" width="24.28515625" style="70" bestFit="1" customWidth="1"/>
    <col min="12" max="12" width="9.140625" style="70"/>
    <col min="13" max="13" width="36.28515625" style="70" bestFit="1" customWidth="1"/>
    <col min="14" max="14" width="41.7109375" style="70" bestFit="1" customWidth="1"/>
    <col min="15" max="15" width="32.5703125" style="70" bestFit="1" customWidth="1"/>
    <col min="16" max="16" width="40.42578125" style="70" bestFit="1" customWidth="1"/>
    <col min="17" max="17" width="24" style="70" bestFit="1" customWidth="1"/>
    <col min="18" max="16384" width="9.140625" style="70"/>
  </cols>
  <sheetData>
    <row r="1" spans="1:17" s="70" customFormat="1" x14ac:dyDescent="0.35">
      <c r="A1" s="74" t="s">
        <v>11</v>
      </c>
      <c r="B1" s="74"/>
      <c r="C1" s="74"/>
      <c r="D1" s="74"/>
      <c r="E1" s="74"/>
      <c r="G1" s="75" t="s">
        <v>38</v>
      </c>
      <c r="H1" s="75"/>
      <c r="I1" s="75"/>
      <c r="J1" s="75"/>
      <c r="K1" s="75"/>
      <c r="M1" s="74" t="s">
        <v>47</v>
      </c>
      <c r="N1" s="74"/>
      <c r="O1" s="74"/>
      <c r="P1" s="74"/>
      <c r="Q1" s="74"/>
    </row>
    <row r="2" spans="1:17" s="70" customFormat="1" ht="46.5" x14ac:dyDescent="0.35">
      <c r="A2" s="76" t="s">
        <v>0</v>
      </c>
      <c r="B2" s="76" t="s">
        <v>16</v>
      </c>
      <c r="C2" s="76" t="s">
        <v>17</v>
      </c>
      <c r="D2" s="77" t="s">
        <v>12</v>
      </c>
      <c r="E2" s="77" t="s">
        <v>13</v>
      </c>
      <c r="G2" s="76" t="s">
        <v>0</v>
      </c>
      <c r="H2" s="76" t="s">
        <v>16</v>
      </c>
      <c r="I2" s="76" t="s">
        <v>17</v>
      </c>
      <c r="J2" s="77" t="s">
        <v>12</v>
      </c>
      <c r="K2" s="77" t="s">
        <v>13</v>
      </c>
      <c r="M2" s="76" t="s">
        <v>0</v>
      </c>
      <c r="N2" s="76" t="s">
        <v>16</v>
      </c>
      <c r="O2" s="76" t="s">
        <v>17</v>
      </c>
      <c r="P2" s="77" t="s">
        <v>12</v>
      </c>
      <c r="Q2" s="77" t="s">
        <v>13</v>
      </c>
    </row>
    <row r="3" spans="1:17" s="70" customFormat="1" ht="69.75" x14ac:dyDescent="0.35">
      <c r="A3" s="78" t="s">
        <v>14</v>
      </c>
      <c r="B3" s="78" t="s">
        <v>15</v>
      </c>
      <c r="C3" s="79" t="s">
        <v>18</v>
      </c>
      <c r="D3" s="78" t="s">
        <v>62</v>
      </c>
      <c r="E3" s="80">
        <v>583847</v>
      </c>
      <c r="G3" s="78" t="s">
        <v>106</v>
      </c>
      <c r="H3" s="79" t="s">
        <v>15</v>
      </c>
      <c r="I3" s="79" t="s">
        <v>38</v>
      </c>
      <c r="J3" s="81" t="s">
        <v>63</v>
      </c>
      <c r="K3" s="82">
        <v>2107380</v>
      </c>
      <c r="M3" s="78" t="s">
        <v>106</v>
      </c>
      <c r="N3" s="83" t="s">
        <v>105</v>
      </c>
      <c r="O3" s="78" t="s">
        <v>47</v>
      </c>
      <c r="P3" s="78" t="s">
        <v>55</v>
      </c>
      <c r="Q3" s="80">
        <v>595000</v>
      </c>
    </row>
    <row r="4" spans="1:17" s="70" customFormat="1" ht="93" x14ac:dyDescent="0.35">
      <c r="A4" s="78" t="s">
        <v>1</v>
      </c>
      <c r="B4" s="78" t="s">
        <v>19</v>
      </c>
      <c r="C4" s="79" t="s">
        <v>20</v>
      </c>
      <c r="D4" s="79" t="s">
        <v>26</v>
      </c>
      <c r="E4" s="80">
        <v>1125000</v>
      </c>
      <c r="G4" s="78" t="s">
        <v>1</v>
      </c>
      <c r="H4" s="79" t="s">
        <v>38</v>
      </c>
      <c r="I4" s="79" t="s">
        <v>38</v>
      </c>
      <c r="J4" s="72" t="s">
        <v>40</v>
      </c>
      <c r="K4" s="84"/>
      <c r="M4" s="78" t="s">
        <v>2</v>
      </c>
      <c r="N4" s="72" t="s">
        <v>22</v>
      </c>
      <c r="O4" s="78" t="s">
        <v>47</v>
      </c>
      <c r="P4" s="78" t="s">
        <v>57</v>
      </c>
      <c r="Q4" s="85">
        <v>850000</v>
      </c>
    </row>
    <row r="5" spans="1:17" s="70" customFormat="1" ht="139.5" x14ac:dyDescent="0.35">
      <c r="A5" s="78" t="s">
        <v>2</v>
      </c>
      <c r="B5" s="78" t="s">
        <v>21</v>
      </c>
      <c r="C5" s="79" t="s">
        <v>21</v>
      </c>
      <c r="D5" s="79" t="s">
        <v>27</v>
      </c>
      <c r="E5" s="80">
        <v>700000</v>
      </c>
      <c r="G5" s="78" t="s">
        <v>2</v>
      </c>
      <c r="H5" s="79" t="s">
        <v>38</v>
      </c>
      <c r="I5" s="79" t="s">
        <v>38</v>
      </c>
      <c r="J5" s="81" t="s">
        <v>39</v>
      </c>
      <c r="K5" s="84"/>
      <c r="M5" s="78" t="s">
        <v>3</v>
      </c>
      <c r="N5" s="72" t="s">
        <v>54</v>
      </c>
      <c r="O5" s="78" t="s">
        <v>47</v>
      </c>
      <c r="P5" s="86" t="s">
        <v>58</v>
      </c>
      <c r="Q5" s="87">
        <v>133920</v>
      </c>
    </row>
    <row r="6" spans="1:17" s="70" customFormat="1" ht="116.25" x14ac:dyDescent="0.35">
      <c r="A6" s="78" t="s">
        <v>3</v>
      </c>
      <c r="B6" s="78" t="s">
        <v>23</v>
      </c>
      <c r="C6" s="79" t="s">
        <v>20</v>
      </c>
      <c r="D6" s="79" t="s">
        <v>28</v>
      </c>
      <c r="E6" s="80">
        <v>700000</v>
      </c>
      <c r="G6" s="78" t="s">
        <v>3</v>
      </c>
      <c r="H6" s="79" t="s">
        <v>38</v>
      </c>
      <c r="I6" s="79" t="s">
        <v>38</v>
      </c>
      <c r="J6" s="81" t="s">
        <v>41</v>
      </c>
      <c r="K6" s="80">
        <v>153516</v>
      </c>
      <c r="M6" s="78" t="s">
        <v>4</v>
      </c>
      <c r="N6" s="72" t="s">
        <v>108</v>
      </c>
      <c r="O6" s="78" t="s">
        <v>47</v>
      </c>
      <c r="P6" s="79" t="s">
        <v>107</v>
      </c>
      <c r="Q6" s="88">
        <v>967742.4</v>
      </c>
    </row>
    <row r="7" spans="1:17" s="70" customFormat="1" x14ac:dyDescent="0.35">
      <c r="A7" s="78" t="s">
        <v>4</v>
      </c>
      <c r="B7" s="78" t="s">
        <v>24</v>
      </c>
      <c r="C7" s="79" t="s">
        <v>25</v>
      </c>
      <c r="D7" s="79" t="s">
        <v>29</v>
      </c>
      <c r="E7" s="80">
        <v>8000000</v>
      </c>
      <c r="G7" s="78" t="s">
        <v>4</v>
      </c>
      <c r="H7" s="79" t="s">
        <v>101</v>
      </c>
      <c r="I7" s="79" t="s">
        <v>38</v>
      </c>
      <c r="J7" s="72" t="s">
        <v>107</v>
      </c>
      <c r="K7" s="88">
        <v>361452</v>
      </c>
      <c r="M7" s="78" t="s">
        <v>1</v>
      </c>
      <c r="N7" s="72" t="s">
        <v>48</v>
      </c>
      <c r="O7" s="78" t="s">
        <v>47</v>
      </c>
      <c r="P7" s="89" t="s">
        <v>56</v>
      </c>
      <c r="Q7" s="82">
        <v>698720</v>
      </c>
    </row>
    <row r="8" spans="1:17" s="70" customFormat="1" x14ac:dyDescent="0.35">
      <c r="A8" s="78" t="s">
        <v>5</v>
      </c>
      <c r="B8" s="78" t="s">
        <v>30</v>
      </c>
      <c r="C8" s="79" t="s">
        <v>32</v>
      </c>
      <c r="D8" s="90" t="s">
        <v>35</v>
      </c>
      <c r="E8" s="91">
        <v>687439</v>
      </c>
      <c r="G8" s="78" t="s">
        <v>5</v>
      </c>
      <c r="H8" s="92" t="s">
        <v>42</v>
      </c>
      <c r="I8" s="93"/>
      <c r="J8" s="94"/>
      <c r="K8" s="80">
        <v>0</v>
      </c>
      <c r="M8" s="78" t="s">
        <v>5</v>
      </c>
      <c r="N8" s="72" t="s">
        <v>48</v>
      </c>
      <c r="O8" s="78" t="s">
        <v>47</v>
      </c>
      <c r="P8" s="95"/>
      <c r="Q8" s="84"/>
    </row>
    <row r="9" spans="1:17" s="70" customFormat="1" x14ac:dyDescent="0.35">
      <c r="A9" s="78" t="s">
        <v>6</v>
      </c>
      <c r="B9" s="78" t="s">
        <v>30</v>
      </c>
      <c r="C9" s="79" t="s">
        <v>32</v>
      </c>
      <c r="D9" s="96"/>
      <c r="E9" s="91"/>
      <c r="G9" s="78" t="s">
        <v>6</v>
      </c>
      <c r="H9" s="97"/>
      <c r="I9" s="98"/>
      <c r="J9" s="99"/>
      <c r="K9" s="79"/>
      <c r="M9" s="78" t="s">
        <v>6</v>
      </c>
      <c r="N9" s="72" t="s">
        <v>48</v>
      </c>
      <c r="O9" s="78" t="s">
        <v>47</v>
      </c>
      <c r="P9" s="95"/>
      <c r="Q9" s="84"/>
    </row>
    <row r="10" spans="1:17" s="70" customFormat="1" ht="46.5" x14ac:dyDescent="0.35">
      <c r="A10" s="78" t="s">
        <v>10</v>
      </c>
      <c r="B10" s="78" t="s">
        <v>30</v>
      </c>
      <c r="C10" s="79" t="s">
        <v>32</v>
      </c>
      <c r="D10" s="96"/>
      <c r="E10" s="91"/>
      <c r="G10" s="78" t="s">
        <v>10</v>
      </c>
      <c r="H10" s="97"/>
      <c r="I10" s="98"/>
      <c r="J10" s="99"/>
      <c r="K10" s="79"/>
      <c r="M10" s="78" t="s">
        <v>10</v>
      </c>
      <c r="N10" s="72" t="s">
        <v>48</v>
      </c>
      <c r="O10" s="78" t="s">
        <v>47</v>
      </c>
      <c r="P10" s="100"/>
      <c r="Q10" s="101"/>
    </row>
    <row r="11" spans="1:17" s="70" customFormat="1" x14ac:dyDescent="0.35">
      <c r="A11" s="71" t="s">
        <v>34</v>
      </c>
      <c r="B11" s="78" t="s">
        <v>30</v>
      </c>
      <c r="C11" s="79" t="s">
        <v>7</v>
      </c>
      <c r="D11" s="79" t="s">
        <v>36</v>
      </c>
      <c r="E11" s="80">
        <v>54529</v>
      </c>
      <c r="G11" s="71" t="s">
        <v>34</v>
      </c>
      <c r="H11" s="97"/>
      <c r="I11" s="98"/>
      <c r="J11" s="99"/>
      <c r="K11" s="79"/>
      <c r="M11" s="71" t="s">
        <v>34</v>
      </c>
      <c r="N11" s="72" t="s">
        <v>51</v>
      </c>
      <c r="O11" s="78" t="s">
        <v>47</v>
      </c>
      <c r="P11" s="79" t="s">
        <v>36</v>
      </c>
      <c r="Q11" s="80">
        <v>57120</v>
      </c>
    </row>
    <row r="12" spans="1:17" s="70" customFormat="1" x14ac:dyDescent="0.35">
      <c r="A12" s="71" t="s">
        <v>33</v>
      </c>
      <c r="B12" s="78" t="s">
        <v>30</v>
      </c>
      <c r="C12" s="71" t="s">
        <v>8</v>
      </c>
      <c r="D12" s="79" t="s">
        <v>37</v>
      </c>
      <c r="E12" s="80">
        <v>109517</v>
      </c>
      <c r="G12" s="102" t="s">
        <v>120</v>
      </c>
      <c r="H12" s="97"/>
      <c r="I12" s="98"/>
      <c r="J12" s="99"/>
      <c r="K12" s="103">
        <v>160000</v>
      </c>
      <c r="M12" s="71" t="s">
        <v>33</v>
      </c>
      <c r="N12" s="72" t="s">
        <v>52</v>
      </c>
      <c r="O12" s="78" t="s">
        <v>47</v>
      </c>
      <c r="P12" s="79" t="s">
        <v>59</v>
      </c>
      <c r="Q12" s="80">
        <v>114720</v>
      </c>
    </row>
    <row r="13" spans="1:17" s="70" customFormat="1" x14ac:dyDescent="0.35">
      <c r="A13" s="71" t="s">
        <v>9</v>
      </c>
      <c r="B13" s="71" t="s">
        <v>31</v>
      </c>
      <c r="C13" s="79" t="s">
        <v>44</v>
      </c>
      <c r="D13" s="79" t="s">
        <v>45</v>
      </c>
      <c r="E13" s="80">
        <v>130000</v>
      </c>
      <c r="G13" s="71" t="s">
        <v>9</v>
      </c>
      <c r="H13" s="97"/>
      <c r="I13" s="98"/>
      <c r="J13" s="99"/>
      <c r="K13" s="79"/>
      <c r="M13" s="71" t="s">
        <v>9</v>
      </c>
      <c r="N13" s="72" t="s">
        <v>53</v>
      </c>
      <c r="O13" s="78" t="s">
        <v>47</v>
      </c>
      <c r="P13" s="79" t="s">
        <v>60</v>
      </c>
      <c r="Q13" s="80">
        <v>109920</v>
      </c>
    </row>
    <row r="14" spans="1:17" s="70" customFormat="1" x14ac:dyDescent="0.35">
      <c r="A14" s="104" t="s">
        <v>43</v>
      </c>
      <c r="B14" s="105"/>
      <c r="C14" s="105"/>
      <c r="D14" s="105"/>
      <c r="E14" s="106">
        <f>SUM(E3:E13)</f>
        <v>12090332</v>
      </c>
      <c r="G14" s="104" t="s">
        <v>46</v>
      </c>
      <c r="H14" s="107"/>
      <c r="I14" s="108"/>
      <c r="J14" s="109"/>
      <c r="K14" s="110">
        <f>SUM(K3:K12)</f>
        <v>2782348</v>
      </c>
      <c r="M14" s="104" t="s">
        <v>43</v>
      </c>
      <c r="N14" s="72"/>
      <c r="O14" s="78" t="s">
        <v>47</v>
      </c>
      <c r="P14" s="105"/>
      <c r="Q14" s="106">
        <f>SUM(Q3:Q13)</f>
        <v>3527142.4</v>
      </c>
    </row>
    <row r="15" spans="1:17" s="70" customFormat="1" x14ac:dyDescent="0.35">
      <c r="A15" s="111"/>
      <c r="B15" s="112"/>
      <c r="C15" s="112"/>
      <c r="D15" s="112"/>
      <c r="E15" s="113"/>
      <c r="G15" s="111"/>
      <c r="H15" s="114"/>
      <c r="I15" s="114"/>
      <c r="J15" s="114"/>
      <c r="K15" s="115"/>
      <c r="M15" s="111"/>
      <c r="N15" s="116"/>
      <c r="O15" s="117"/>
      <c r="P15" s="112"/>
      <c r="Q15" s="113"/>
    </row>
    <row r="16" spans="1:17" s="70" customFormat="1" x14ac:dyDescent="0.35">
      <c r="A16" s="118" t="s">
        <v>64</v>
      </c>
      <c r="G16" s="70" t="s">
        <v>70</v>
      </c>
      <c r="H16" s="119" t="s">
        <v>121</v>
      </c>
      <c r="I16" s="119"/>
      <c r="N16" s="120" t="s">
        <v>122</v>
      </c>
      <c r="O16" s="121" t="s">
        <v>123</v>
      </c>
      <c r="P16" s="120" t="s">
        <v>124</v>
      </c>
      <c r="Q16" s="120" t="s">
        <v>125</v>
      </c>
    </row>
    <row r="17" spans="8:17" s="70" customFormat="1" x14ac:dyDescent="0.35">
      <c r="H17" s="122" t="s">
        <v>106</v>
      </c>
      <c r="I17" s="123">
        <v>2107380</v>
      </c>
      <c r="M17" s="124"/>
      <c r="N17" s="125" t="s">
        <v>5</v>
      </c>
      <c r="O17" s="126">
        <v>687000</v>
      </c>
      <c r="P17" s="127">
        <v>140000</v>
      </c>
      <c r="Q17" s="127">
        <f>446043+241396</f>
        <v>687439</v>
      </c>
    </row>
    <row r="18" spans="8:17" s="70" customFormat="1" x14ac:dyDescent="0.35">
      <c r="H18" s="122" t="s">
        <v>1</v>
      </c>
      <c r="I18" s="123"/>
      <c r="M18" s="128"/>
      <c r="N18" s="125" t="s">
        <v>6</v>
      </c>
      <c r="O18" s="129"/>
      <c r="P18" s="130"/>
      <c r="Q18" s="130"/>
    </row>
    <row r="19" spans="8:17" s="70" customFormat="1" ht="46.5" x14ac:dyDescent="0.35">
      <c r="H19" s="122" t="s">
        <v>2</v>
      </c>
      <c r="I19" s="123"/>
      <c r="N19" s="125" t="s">
        <v>10</v>
      </c>
      <c r="O19" s="131"/>
      <c r="P19" s="132"/>
      <c r="Q19" s="132"/>
    </row>
    <row r="20" spans="8:17" s="70" customFormat="1" x14ac:dyDescent="0.35">
      <c r="H20" s="122" t="s">
        <v>3</v>
      </c>
      <c r="I20" s="133">
        <v>153516</v>
      </c>
      <c r="N20" s="73" t="s">
        <v>34</v>
      </c>
      <c r="O20" s="134">
        <v>49000</v>
      </c>
      <c r="P20" s="134">
        <v>25000</v>
      </c>
      <c r="Q20" s="134">
        <v>54529</v>
      </c>
    </row>
    <row r="21" spans="8:17" s="70" customFormat="1" x14ac:dyDescent="0.35">
      <c r="H21" s="122"/>
      <c r="I21" s="135">
        <f>SUM(I17:I20)</f>
        <v>2260896</v>
      </c>
      <c r="N21" s="73" t="s">
        <v>33</v>
      </c>
      <c r="O21" s="134">
        <v>125000</v>
      </c>
      <c r="P21" s="134">
        <v>95000</v>
      </c>
      <c r="Q21" s="134">
        <v>109517</v>
      </c>
    </row>
    <row r="22" spans="8:17" s="70" customFormat="1" x14ac:dyDescent="0.35">
      <c r="J22" s="136"/>
      <c r="N22" s="73" t="s">
        <v>9</v>
      </c>
      <c r="O22" s="134">
        <v>130000</v>
      </c>
      <c r="P22" s="134">
        <v>65000</v>
      </c>
      <c r="Q22" s="134">
        <v>132887</v>
      </c>
    </row>
    <row r="23" spans="8:17" s="70" customFormat="1" x14ac:dyDescent="0.35">
      <c r="N23" s="73" t="s">
        <v>126</v>
      </c>
      <c r="O23" s="137">
        <f>SUM(O17:O22)</f>
        <v>991000</v>
      </c>
      <c r="P23" s="137">
        <f>SUM(P17:P22)</f>
        <v>325000</v>
      </c>
      <c r="Q23" s="137">
        <f>SUM(Q17:Q22)</f>
        <v>984372</v>
      </c>
    </row>
    <row r="24" spans="8:17" s="70" customFormat="1" x14ac:dyDescent="0.35"/>
    <row r="37" spans="20:20" s="70" customFormat="1" x14ac:dyDescent="0.35">
      <c r="T37" s="70">
        <f>1+2</f>
        <v>3</v>
      </c>
    </row>
  </sheetData>
  <mergeCells count="16">
    <mergeCell ref="A1:E1"/>
    <mergeCell ref="G1:K1"/>
    <mergeCell ref="M1:Q1"/>
    <mergeCell ref="K3:K5"/>
    <mergeCell ref="P7:P10"/>
    <mergeCell ref="Q7:Q10"/>
    <mergeCell ref="D8:D10"/>
    <mergeCell ref="E8:E10"/>
    <mergeCell ref="H8:J13"/>
    <mergeCell ref="O17:O19"/>
    <mergeCell ref="P17:P19"/>
    <mergeCell ref="Q17:Q19"/>
    <mergeCell ref="H14:J14"/>
    <mergeCell ref="H15:J15"/>
    <mergeCell ref="H16:I16"/>
    <mergeCell ref="I17:I19"/>
  </mergeCells>
  <pageMargins left="0.7" right="0.7" top="0.75" bottom="0.75" header="0.3" footer="0.3"/>
  <pageSetup paperSize="5" scale="3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G16"/>
  <sheetViews>
    <sheetView workbookViewId="0">
      <selection activeCell="C4" sqref="C4:G16"/>
    </sheetView>
  </sheetViews>
  <sheetFormatPr defaultRowHeight="15" x14ac:dyDescent="0.25"/>
  <cols>
    <col min="3" max="3" width="24.140625" bestFit="1" customWidth="1"/>
    <col min="4" max="4" width="20.85546875" bestFit="1" customWidth="1"/>
    <col min="5" max="5" width="24" bestFit="1" customWidth="1"/>
    <col min="6" max="6" width="19.140625" bestFit="1" customWidth="1"/>
    <col min="7" max="7" width="13.7109375" bestFit="1" customWidth="1"/>
  </cols>
  <sheetData>
    <row r="4" spans="3:7" x14ac:dyDescent="0.25">
      <c r="C4" s="69" t="s">
        <v>73</v>
      </c>
      <c r="D4" s="69"/>
      <c r="E4" s="69"/>
      <c r="F4" s="69"/>
      <c r="G4" s="69"/>
    </row>
    <row r="5" spans="3:7" ht="18.75" x14ac:dyDescent="0.3">
      <c r="C5" s="21" t="s">
        <v>74</v>
      </c>
      <c r="D5" s="21" t="s">
        <v>75</v>
      </c>
      <c r="E5" s="21" t="s">
        <v>76</v>
      </c>
      <c r="F5" s="21" t="s">
        <v>77</v>
      </c>
      <c r="G5" s="21" t="s">
        <v>78</v>
      </c>
    </row>
    <row r="6" spans="3:7" x14ac:dyDescent="0.25">
      <c r="C6" s="3" t="s">
        <v>79</v>
      </c>
      <c r="D6" s="3" t="s">
        <v>80</v>
      </c>
      <c r="E6" s="3" t="s">
        <v>81</v>
      </c>
      <c r="F6" s="3" t="s">
        <v>82</v>
      </c>
      <c r="G6" s="22" t="s">
        <v>78</v>
      </c>
    </row>
    <row r="7" spans="3:7" x14ac:dyDescent="0.25">
      <c r="C7" s="3" t="s">
        <v>83</v>
      </c>
      <c r="D7" s="3" t="s">
        <v>84</v>
      </c>
      <c r="E7" s="3" t="s">
        <v>85</v>
      </c>
      <c r="F7" s="3" t="s">
        <v>86</v>
      </c>
      <c r="G7" s="3"/>
    </row>
    <row r="8" spans="3:7" x14ac:dyDescent="0.25">
      <c r="C8" s="3" t="s">
        <v>87</v>
      </c>
      <c r="D8" s="3" t="s">
        <v>88</v>
      </c>
      <c r="E8" s="3" t="s">
        <v>89</v>
      </c>
      <c r="F8" s="3" t="s">
        <v>90</v>
      </c>
      <c r="G8" s="3"/>
    </row>
    <row r="9" spans="3:7" x14ac:dyDescent="0.25">
      <c r="C9" s="3" t="s">
        <v>91</v>
      </c>
      <c r="D9" s="3"/>
      <c r="E9" s="3" t="s">
        <v>76</v>
      </c>
      <c r="F9" s="3" t="s">
        <v>92</v>
      </c>
      <c r="G9" s="3"/>
    </row>
    <row r="10" spans="3:7" x14ac:dyDescent="0.25">
      <c r="C10" s="3" t="s">
        <v>93</v>
      </c>
      <c r="D10" s="3"/>
      <c r="E10" s="3" t="s">
        <v>94</v>
      </c>
      <c r="F10" s="3"/>
      <c r="G10" s="3"/>
    </row>
    <row r="11" spans="3:7" x14ac:dyDescent="0.25">
      <c r="C11" s="3" t="s">
        <v>95</v>
      </c>
      <c r="D11" s="3"/>
      <c r="E11" s="3" t="s">
        <v>96</v>
      </c>
      <c r="F11" s="3"/>
      <c r="G11" s="3"/>
    </row>
    <row r="12" spans="3:7" x14ac:dyDescent="0.25">
      <c r="C12" s="36" t="s">
        <v>109</v>
      </c>
      <c r="D12" s="3"/>
      <c r="E12" s="3" t="s">
        <v>97</v>
      </c>
      <c r="F12" s="36" t="s">
        <v>109</v>
      </c>
      <c r="G12" s="3"/>
    </row>
    <row r="13" spans="3:7" x14ac:dyDescent="0.25">
      <c r="C13" s="3" t="s">
        <v>112</v>
      </c>
      <c r="D13" s="3"/>
      <c r="E13" s="3" t="s">
        <v>98</v>
      </c>
      <c r="F13" s="3" t="s">
        <v>110</v>
      </c>
      <c r="G13" s="3"/>
    </row>
    <row r="14" spans="3:7" x14ac:dyDescent="0.25">
      <c r="C14" s="3" t="s">
        <v>113</v>
      </c>
      <c r="D14" s="3"/>
      <c r="E14" s="3" t="s">
        <v>99</v>
      </c>
      <c r="F14" s="3" t="s">
        <v>111</v>
      </c>
      <c r="G14" s="3"/>
    </row>
    <row r="15" spans="3:7" x14ac:dyDescent="0.25">
      <c r="C15" s="3" t="s">
        <v>114</v>
      </c>
      <c r="D15" s="3"/>
      <c r="E15" s="3" t="s">
        <v>100</v>
      </c>
      <c r="F15" s="3"/>
      <c r="G15" s="3"/>
    </row>
    <row r="16" spans="3:7" x14ac:dyDescent="0.25">
      <c r="C16" s="3" t="s">
        <v>115</v>
      </c>
      <c r="D16" s="3"/>
      <c r="E16" s="3"/>
      <c r="F16" s="3"/>
      <c r="G16" s="3"/>
    </row>
  </sheetData>
  <mergeCells count="1">
    <mergeCell ref="C4: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updated</vt:lpstr>
      <vt:lpstr>20-3-26</vt:lpstr>
      <vt:lpstr>domain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2026-04-02T07:42:09Z</cp:lastPrinted>
  <dcterms:created xsi:type="dcterms:W3CDTF">2026-03-11T11:46:52Z</dcterms:created>
  <dcterms:modified xsi:type="dcterms:W3CDTF">2026-04-02T09:09:40Z</dcterms:modified>
</cp:coreProperties>
</file>